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15900" windowHeight="7275"/>
  </bookViews>
  <sheets>
    <sheet name="Критерии" sheetId="1" r:id="rId1"/>
    <sheet name="Карта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<sst xmlns="http://schemas.openxmlformats.org/spreadsheetml/2006/main" count="334" uniqueCount="75">
  <si>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</si>
  <si>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</si>
  <si>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</si>
  <si>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</si>
  <si>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</si>
  <si>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</si>
  <si>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</si>
  <si>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</si>
  <si>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</si>
  <si>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</si>
  <si>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</si>
  <si>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</si>
  <si>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</si>
  <si>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</si>
  <si>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</si>
  <si>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</si>
  <si>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</si>
  <si>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</si>
  <si>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</si>
  <si>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</si>
  <si>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</si>
  <si>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</si>
  <si>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</si>
  <si>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</si>
  <si>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</si>
  <si>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</si>
  <si>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</si>
  <si>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</si>
  <si>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</si>
  <si>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</si>
  <si>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</si>
  <si>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</si>
  <si>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</si>
  <si>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</si>
  <si>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</si>
  <si>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</si>
  <si>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</si>
  <si>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</si>
  <si>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</si>
  <si>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</si>
  <si>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</si>
  <si>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</si>
  <si>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</si>
  <si>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</si>
  <si>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</si>
  <si>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</si>
  <si>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</si>
  <si>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</si>
  <si>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</si>
  <si>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</si>
  <si>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</si>
  <si>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</si>
  <si>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</si>
  <si>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</si>
  <si>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</si>
  <si>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</si>
  <si>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</si>
  <si>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</si>
  <si>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</si>
  <si>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</si>
  <si>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</si>
  <si>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</si>
  <si>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</si>
  <si>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</si>
  <si>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</si>
  <si>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</si>
  <si>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</si>
  <si>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</si>
  <si>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</si>
  <si>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</si>
  <si>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</si>
  <si>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</si>
  <si>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</si>
  <si>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</si>
  <si>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Община РАДОМИР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</si>
</sst>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13" fillId="0" borderId="0" xfId="0" applyFont="1" applyAlignment="1">
      <alignment horizontal="center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abSelected="1" topLeftCell="A22" zoomScale="120" zoomScaleNormal="120" workbookViewId="0">
      <selection activeCell="C37" sqref="C37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28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9">
        <v>17238</v>
      </c>
    </row>
    <row r="6" spans="1:3" x14ac:dyDescent="0.25">
      <c r="A6" s="8">
        <v>2</v>
      </c>
      <c r="B6" s="26" t="s">
        <v>19</v>
      </c>
      <c r="C6" s="30">
        <v>14852</v>
      </c>
    </row>
    <row r="7" spans="1:3" x14ac:dyDescent="0.25">
      <c r="A7" s="8">
        <v>3</v>
      </c>
      <c r="B7" s="26" t="s">
        <v>20</v>
      </c>
      <c r="C7" s="30">
        <v>2386</v>
      </c>
    </row>
    <row r="8" spans="1:3" x14ac:dyDescent="0.25">
      <c r="A8" s="8">
        <v>4</v>
      </c>
      <c r="B8" s="26" t="s">
        <v>21</v>
      </c>
      <c r="C8" s="30">
        <v>5554</v>
      </c>
    </row>
    <row r="9" spans="1:3" x14ac:dyDescent="0.25">
      <c r="A9" s="8">
        <v>5</v>
      </c>
      <c r="B9" s="26" t="s">
        <v>22</v>
      </c>
      <c r="C9" s="30">
        <v>2244</v>
      </c>
    </row>
    <row r="10" spans="1:3" x14ac:dyDescent="0.25">
      <c r="A10" s="8">
        <v>6</v>
      </c>
      <c r="B10" s="26" t="s">
        <v>23</v>
      </c>
      <c r="C10" s="30">
        <v>122</v>
      </c>
    </row>
    <row r="11" spans="1:3" x14ac:dyDescent="0.25">
      <c r="A11" s="8">
        <v>7</v>
      </c>
      <c r="B11" s="26" t="s">
        <v>24</v>
      </c>
      <c r="C11" s="30">
        <v>923</v>
      </c>
    </row>
    <row r="12" spans="1:3" x14ac:dyDescent="0.25">
      <c r="A12" s="8">
        <v>8</v>
      </c>
      <c r="B12" s="26" t="s">
        <v>25</v>
      </c>
      <c r="C12" s="30">
        <v>2366</v>
      </c>
    </row>
    <row r="13" spans="1:3" x14ac:dyDescent="0.25">
      <c r="A13" s="8">
        <v>9</v>
      </c>
      <c r="B13" s="26" t="s">
        <v>26</v>
      </c>
      <c r="C13" s="30">
        <v>828</v>
      </c>
    </row>
    <row r="14" spans="1:3" x14ac:dyDescent="0.25">
      <c r="A14" s="8">
        <v>10</v>
      </c>
      <c r="B14" s="26" t="s">
        <v>27</v>
      </c>
      <c r="C14" s="30">
        <v>122</v>
      </c>
    </row>
    <row r="15" spans="1:3" ht="30" x14ac:dyDescent="0.25">
      <c r="A15" s="8">
        <v>11</v>
      </c>
      <c r="B15" s="26" t="s">
        <v>28</v>
      </c>
      <c r="C15" s="30">
        <v>507</v>
      </c>
    </row>
    <row r="16" spans="1:3" x14ac:dyDescent="0.25">
      <c r="A16" s="8">
        <v>12</v>
      </c>
      <c r="B16" s="26" t="s">
        <v>29</v>
      </c>
      <c r="C16" s="30">
        <v>2264</v>
      </c>
    </row>
    <row r="17" spans="1:3" x14ac:dyDescent="0.25">
      <c r="A17" s="8">
        <v>13</v>
      </c>
      <c r="B17" s="26" t="s">
        <v>1</v>
      </c>
      <c r="C17" s="30">
        <v>65</v>
      </c>
    </row>
    <row r="18" spans="1:3" ht="30" x14ac:dyDescent="0.25">
      <c r="A18" s="8">
        <v>14</v>
      </c>
      <c r="B18" s="26" t="s">
        <v>2</v>
      </c>
      <c r="C18" s="30">
        <v>23</v>
      </c>
    </row>
    <row r="19" spans="1:3" x14ac:dyDescent="0.25">
      <c r="A19" s="8">
        <v>15</v>
      </c>
      <c r="B19" s="26" t="s">
        <v>3</v>
      </c>
      <c r="C19" s="30">
        <v>49</v>
      </c>
    </row>
    <row r="20" spans="1:3" ht="30" x14ac:dyDescent="0.25">
      <c r="A20" s="8">
        <v>16</v>
      </c>
      <c r="B20" s="26" t="s">
        <v>4</v>
      </c>
      <c r="C20" s="30">
        <v>20</v>
      </c>
    </row>
    <row r="21" spans="1:3" x14ac:dyDescent="0.25">
      <c r="A21" s="8">
        <v>17</v>
      </c>
      <c r="B21" s="26" t="s">
        <v>5</v>
      </c>
      <c r="C21" s="30">
        <v>1985</v>
      </c>
    </row>
    <row r="22" spans="1:3" ht="30" x14ac:dyDescent="0.25">
      <c r="A22" s="8">
        <v>18</v>
      </c>
      <c r="B22" s="26" t="s">
        <v>6</v>
      </c>
      <c r="C22" s="30">
        <v>704</v>
      </c>
    </row>
    <row r="23" spans="1:3" x14ac:dyDescent="0.25">
      <c r="A23" s="8">
        <v>19</v>
      </c>
      <c r="B23" s="26" t="s">
        <v>7</v>
      </c>
      <c r="C23" s="30">
        <v>42</v>
      </c>
    </row>
    <row r="24" spans="1:3" ht="30" x14ac:dyDescent="0.25">
      <c r="A24" s="8">
        <v>20</v>
      </c>
      <c r="B24" s="26" t="s">
        <v>8</v>
      </c>
      <c r="C24" s="30">
        <v>42</v>
      </c>
    </row>
    <row r="25" spans="1:3" x14ac:dyDescent="0.25">
      <c r="A25" s="8">
        <v>21</v>
      </c>
      <c r="B25" s="26" t="s">
        <v>9</v>
      </c>
      <c r="C25" s="30">
        <v>103</v>
      </c>
    </row>
    <row r="26" spans="1:3" ht="30" x14ac:dyDescent="0.25">
      <c r="A26" s="8">
        <v>22</v>
      </c>
      <c r="B26" s="26" t="s">
        <v>10</v>
      </c>
      <c r="C26" s="30">
        <v>43</v>
      </c>
    </row>
    <row r="27" spans="1:3" x14ac:dyDescent="0.25">
      <c r="A27" s="8">
        <v>23</v>
      </c>
      <c r="B27" s="26" t="s">
        <v>11</v>
      </c>
      <c r="C27" s="30">
        <v>4001</v>
      </c>
    </row>
    <row r="28" spans="1:3" ht="30" x14ac:dyDescent="0.25">
      <c r="A28" s="8">
        <v>24</v>
      </c>
      <c r="B28" s="26" t="s">
        <v>12</v>
      </c>
      <c r="C28" s="30">
        <v>209</v>
      </c>
    </row>
    <row r="29" spans="1:3" x14ac:dyDescent="0.25">
      <c r="A29" s="8">
        <v>25</v>
      </c>
      <c r="B29" s="26" t="s">
        <v>13</v>
      </c>
      <c r="C29" s="30">
        <v>122</v>
      </c>
    </row>
    <row r="30" spans="1:3" x14ac:dyDescent="0.25">
      <c r="A30" s="8">
        <v>26</v>
      </c>
      <c r="B30" s="26" t="s">
        <v>14</v>
      </c>
      <c r="C30" s="30">
        <v>253</v>
      </c>
    </row>
    <row r="31" spans="1:3" ht="30" x14ac:dyDescent="0.25">
      <c r="A31" s="8">
        <v>27</v>
      </c>
      <c r="B31" s="26" t="s">
        <v>15</v>
      </c>
      <c r="C31" s="30">
        <v>251</v>
      </c>
    </row>
    <row r="32" spans="1:3" ht="30" x14ac:dyDescent="0.25">
      <c r="A32" s="8">
        <v>28</v>
      </c>
      <c r="B32" s="26" t="s">
        <v>16</v>
      </c>
      <c r="C32" s="30">
        <v>360</v>
      </c>
    </row>
    <row r="33" spans="1:3" ht="30.75" thickBot="1" x14ac:dyDescent="0.3">
      <c r="A33" s="8">
        <v>29</v>
      </c>
      <c r="B33" s="26" t="s">
        <v>17</v>
      </c>
      <c r="C33" s="31">
        <v>246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showWhiteSpace="0" topLeftCell="A10" zoomScaleNormal="100" workbookViewId="0">
      <selection activeCell="D16" sqref="D16:F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44" t="s">
        <v>72</v>
      </c>
      <c r="D1" s="44"/>
      <c r="E1" s="44"/>
      <c r="F1" s="44"/>
      <c r="G1" s="44"/>
      <c r="H1" s="44"/>
    </row>
    <row r="2" spans="1:9" ht="42" customHeight="1" x14ac:dyDescent="0.25">
      <c r="A2" s="38" t="s">
        <v>70</v>
      </c>
      <c r="B2" s="38"/>
      <c r="C2" s="38"/>
      <c r="D2" s="38"/>
      <c r="E2" s="38"/>
      <c r="F2" s="38"/>
      <c r="G2" s="38"/>
      <c r="H2" s="38"/>
      <c r="I2" s="38"/>
    </row>
    <row r="3" spans="1:9" ht="15.75" thickBot="1" x14ac:dyDescent="0.3"/>
    <row r="4" spans="1:9" ht="32.25" customHeight="1" thickTop="1" thickBot="1" x14ac:dyDescent="0.35">
      <c r="A4" s="6">
        <v>1</v>
      </c>
      <c r="B4" s="36" t="s">
        <v>31</v>
      </c>
      <c r="C4" s="36"/>
      <c r="D4" s="36"/>
      <c r="E4" s="36"/>
      <c r="F4" s="36"/>
      <c r="G4" s="36"/>
      <c r="H4" s="19">
        <f>ROUNDUP(G10,0)</f>
        <v>6</v>
      </c>
      <c r="I4" s="7" t="s">
        <v>40</v>
      </c>
    </row>
    <row r="5" spans="1:9" ht="57" customHeight="1" outlineLevel="1" thickTop="1" x14ac:dyDescent="0.25">
      <c r="B5" s="37" t="s">
        <v>32</v>
      </c>
      <c r="C5" s="37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17238</v>
      </c>
      <c r="G6" s="11">
        <f>D6/1000*E6*F6</f>
        <v>1.2928499999999998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14852</v>
      </c>
      <c r="G7" s="11">
        <f t="shared" ref="G7:G9" si="0">D7/1000*E7*F7</f>
        <v>1.29955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2386</v>
      </c>
      <c r="G8" s="11">
        <f t="shared" si="0"/>
        <v>1.1333500000000001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5554</v>
      </c>
      <c r="G9" s="11">
        <f t="shared" si="0"/>
        <v>2.0827499999999999</v>
      </c>
    </row>
    <row r="10" spans="1:9" ht="30" customHeight="1" outlineLevel="1" thickTop="1" thickBot="1" x14ac:dyDescent="0.3">
      <c r="E10" s="34" t="s">
        <v>39</v>
      </c>
      <c r="F10" s="35"/>
      <c r="G10" s="20">
        <f>SUM(G6:G9)</f>
        <v>5.8084999999999996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6" t="s">
        <v>45</v>
      </c>
      <c r="C12" s="36"/>
      <c r="D12" s="36"/>
      <c r="E12" s="36"/>
      <c r="F12" s="36"/>
      <c r="G12" s="36"/>
      <c r="H12" s="19">
        <f>ROUNDUP(G18,0)</f>
        <v>9</v>
      </c>
      <c r="I12" s="7" t="s">
        <v>40</v>
      </c>
    </row>
    <row r="13" spans="1:9" ht="57" customHeight="1" outlineLevel="1" thickTop="1" x14ac:dyDescent="0.25">
      <c r="B13" s="37" t="s">
        <v>32</v>
      </c>
      <c r="C13" s="37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17238</v>
      </c>
      <c r="G14" s="11">
        <f>D14/1000*E14*F14</f>
        <v>1.7238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14852</v>
      </c>
      <c r="G15" s="11">
        <f t="shared" ref="G15:G17" si="1">D15/1000*E15*F15</f>
        <v>1.8565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2386</v>
      </c>
      <c r="G16" s="11">
        <f t="shared" si="1"/>
        <v>1.6105500000000001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5554</v>
      </c>
      <c r="G17" s="11">
        <f t="shared" si="1"/>
        <v>2.9158500000000003</v>
      </c>
    </row>
    <row r="18" spans="1:9" ht="30" customHeight="1" outlineLevel="1" thickTop="1" thickBot="1" x14ac:dyDescent="0.3">
      <c r="E18" s="34" t="s">
        <v>39</v>
      </c>
      <c r="F18" s="35"/>
      <c r="G18" s="20">
        <f>SUM(G14:G17)</f>
        <v>8.1067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6" t="s">
        <v>46</v>
      </c>
      <c r="C20" s="36"/>
      <c r="D20" s="36"/>
      <c r="E20" s="36"/>
      <c r="F20" s="36"/>
      <c r="G20" s="36"/>
      <c r="H20" s="19">
        <f>ROUNDUP(G28,0)</f>
        <v>29</v>
      </c>
      <c r="I20" s="7" t="s">
        <v>40</v>
      </c>
    </row>
    <row r="21" spans="1:9" ht="57" customHeight="1" outlineLevel="1" thickTop="1" x14ac:dyDescent="0.25">
      <c r="B21" s="37" t="s">
        <v>32</v>
      </c>
      <c r="C21" s="37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17238</v>
      </c>
      <c r="G22" s="11">
        <f>D22/1000*E22*F22</f>
        <v>4.6542599999999998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14852</v>
      </c>
      <c r="G23" s="11">
        <f t="shared" ref="G23:G27" si="2">D23/1000*E23*F23</f>
        <v>4.7526400000000004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2386</v>
      </c>
      <c r="G24" s="11">
        <f t="shared" si="2"/>
        <v>4.3425200000000004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2244</v>
      </c>
      <c r="G25" s="11">
        <f t="shared" si="2"/>
        <v>7.4051999999999989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122</v>
      </c>
      <c r="G26" s="11">
        <f t="shared" si="2"/>
        <v>5.9474999999999998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923</v>
      </c>
      <c r="G27" s="18">
        <f t="shared" si="2"/>
        <v>1.8460000000000001</v>
      </c>
    </row>
    <row r="28" spans="1:9" ht="30" customHeight="1" outlineLevel="1" thickTop="1" thickBot="1" x14ac:dyDescent="0.3">
      <c r="E28" s="34" t="s">
        <v>39</v>
      </c>
      <c r="F28" s="35"/>
      <c r="G28" s="20">
        <f>SUM(G22:G27)</f>
        <v>28.948119999999999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6" t="s">
        <v>47</v>
      </c>
      <c r="C30" s="36"/>
      <c r="D30" s="36"/>
      <c r="E30" s="36"/>
      <c r="F30" s="36"/>
      <c r="G30" s="36"/>
      <c r="H30" s="19">
        <f>ROUNDUP(G37,0)</f>
        <v>21</v>
      </c>
      <c r="I30" s="7" t="s">
        <v>40</v>
      </c>
    </row>
    <row r="31" spans="1:9" ht="57" customHeight="1" outlineLevel="1" thickTop="1" x14ac:dyDescent="0.25">
      <c r="B31" s="37" t="s">
        <v>32</v>
      </c>
      <c r="C31" s="37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17238</v>
      </c>
      <c r="G32" s="11">
        <f>D32/1000*E32*F32</f>
        <v>3.10284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14852</v>
      </c>
      <c r="G33" s="11">
        <f t="shared" ref="G33:G36" si="3">D33/1000*E33*F33</f>
        <v>3.2674400000000006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2386</v>
      </c>
      <c r="G34" s="11">
        <f t="shared" si="3"/>
        <v>2.8632000000000004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2366</v>
      </c>
      <c r="G35" s="11">
        <f t="shared" si="3"/>
        <v>6.3882000000000003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5554</v>
      </c>
      <c r="G36" s="11">
        <f t="shared" si="3"/>
        <v>5.1652200000000006</v>
      </c>
    </row>
    <row r="37" spans="1:9" ht="30" customHeight="1" outlineLevel="1" thickTop="1" thickBot="1" x14ac:dyDescent="0.3">
      <c r="E37" s="34" t="s">
        <v>39</v>
      </c>
      <c r="F37" s="35"/>
      <c r="G37" s="20">
        <f>SUM(G32:G36)</f>
        <v>20.786900000000003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6" t="s">
        <v>48</v>
      </c>
      <c r="C39" s="36"/>
      <c r="D39" s="36"/>
      <c r="E39" s="36"/>
      <c r="F39" s="36"/>
      <c r="G39" s="36"/>
      <c r="H39" s="19">
        <f>ROUNDUP(G46,0)</f>
        <v>40</v>
      </c>
      <c r="I39" s="7" t="s">
        <v>40</v>
      </c>
    </row>
    <row r="40" spans="1:9" ht="57" customHeight="1" outlineLevel="1" thickTop="1" x14ac:dyDescent="0.25">
      <c r="B40" s="37" t="s">
        <v>32</v>
      </c>
      <c r="C40" s="37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17238</v>
      </c>
      <c r="G41" s="11">
        <f>D41/1000*E41*F41</f>
        <v>5.8609200000000001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14852</v>
      </c>
      <c r="G42" s="11">
        <f t="shared" ref="G42:G45" si="4">D42/1000*E42*F42</f>
        <v>5.9408000000000003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2386</v>
      </c>
      <c r="G43" s="11">
        <f t="shared" si="4"/>
        <v>5.4878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2244</v>
      </c>
      <c r="G44" s="11">
        <f t="shared" si="4"/>
        <v>12.566400000000002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122</v>
      </c>
      <c r="G45" s="11">
        <f t="shared" si="4"/>
        <v>10.004</v>
      </c>
    </row>
    <row r="46" spans="1:9" ht="30" customHeight="1" outlineLevel="1" thickTop="1" thickBot="1" x14ac:dyDescent="0.3">
      <c r="E46" s="34" t="s">
        <v>39</v>
      </c>
      <c r="F46" s="35"/>
      <c r="G46" s="20">
        <f>SUM(G41:G45)</f>
        <v>39.859920000000002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6" t="s">
        <v>49</v>
      </c>
      <c r="C48" s="36"/>
      <c r="D48" s="36"/>
      <c r="E48" s="36"/>
      <c r="F48" s="36"/>
      <c r="G48" s="36"/>
      <c r="H48" s="19">
        <f>ROUNDUP(G55,0)</f>
        <v>25</v>
      </c>
      <c r="I48" s="7" t="s">
        <v>40</v>
      </c>
    </row>
    <row r="49" spans="1:9" ht="57" customHeight="1" outlineLevel="1" thickTop="1" x14ac:dyDescent="0.25">
      <c r="B49" s="37" t="s">
        <v>32</v>
      </c>
      <c r="C49" s="37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17238</v>
      </c>
      <c r="G50" s="11">
        <f>D50/1000*E50*F50</f>
        <v>4.8266400000000003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14852</v>
      </c>
      <c r="G51" s="11">
        <f t="shared" ref="G51:G54" si="5">D51/1000*E51*F51</f>
        <v>4.7526400000000004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2386</v>
      </c>
      <c r="G52" s="11">
        <f t="shared" si="5"/>
        <v>4.3902400000000004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2244</v>
      </c>
      <c r="G53" s="11">
        <f t="shared" si="5"/>
        <v>9.8735999999999997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122</v>
      </c>
      <c r="G54" s="11">
        <f t="shared" si="5"/>
        <v>0.48799999999999999</v>
      </c>
    </row>
    <row r="55" spans="1:9" ht="30" customHeight="1" outlineLevel="1" thickTop="1" thickBot="1" x14ac:dyDescent="0.3">
      <c r="E55" s="34" t="s">
        <v>39</v>
      </c>
      <c r="F55" s="35"/>
      <c r="G55" s="20">
        <f>SUM(G50:G54)</f>
        <v>24.331119999999999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6" t="s">
        <v>50</v>
      </c>
      <c r="C57" s="36"/>
      <c r="D57" s="36"/>
      <c r="E57" s="36"/>
      <c r="F57" s="36"/>
      <c r="G57" s="36"/>
      <c r="H57" s="19">
        <f>ROUNDUP(G61,0)</f>
        <v>12</v>
      </c>
      <c r="I57" s="7" t="s">
        <v>40</v>
      </c>
    </row>
    <row r="58" spans="1:9" ht="57" customHeight="1" outlineLevel="1" thickTop="1" x14ac:dyDescent="0.25">
      <c r="B58" s="37" t="s">
        <v>32</v>
      </c>
      <c r="C58" s="37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17238</v>
      </c>
      <c r="G59" s="11">
        <f>D59/1000*E59*F59</f>
        <v>6.0332999999999997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828</v>
      </c>
      <c r="G60" s="11">
        <f t="shared" ref="G60" si="6">D60/1000*E60*F60</f>
        <v>4.968</v>
      </c>
    </row>
    <row r="61" spans="1:9" ht="30" customHeight="1" outlineLevel="1" thickTop="1" thickBot="1" x14ac:dyDescent="0.3">
      <c r="E61" s="34" t="s">
        <v>39</v>
      </c>
      <c r="F61" s="35"/>
      <c r="G61" s="20">
        <f>SUM(G59:G60)</f>
        <v>11.001300000000001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6" t="s">
        <v>52</v>
      </c>
      <c r="C63" s="36"/>
      <c r="D63" s="36"/>
      <c r="E63" s="36"/>
      <c r="F63" s="36"/>
      <c r="G63" s="36"/>
      <c r="H63" s="19">
        <f>ROUNDUP(G70,0)</f>
        <v>14</v>
      </c>
      <c r="I63" s="7" t="s">
        <v>40</v>
      </c>
    </row>
    <row r="64" spans="1:9" ht="57" customHeight="1" outlineLevel="1" thickTop="1" x14ac:dyDescent="0.25">
      <c r="B64" s="37" t="s">
        <v>32</v>
      </c>
      <c r="C64" s="37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17238</v>
      </c>
      <c r="G65" s="11">
        <f>D65/1000*E65*F65</f>
        <v>2.0685599999999997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2386</v>
      </c>
      <c r="G66" s="11">
        <f t="shared" ref="G66:G69" si="7">D66/1000*E66*F66</f>
        <v>3.8176000000000001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122</v>
      </c>
      <c r="G67" s="11">
        <f t="shared" si="7"/>
        <v>6.8320000000000007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122</v>
      </c>
      <c r="G69" s="11">
        <f t="shared" si="7"/>
        <v>0.97599999999999998</v>
      </c>
    </row>
    <row r="70" spans="1:9" ht="30" customHeight="1" outlineLevel="1" thickTop="1" thickBot="1" x14ac:dyDescent="0.3">
      <c r="E70" s="34" t="s">
        <v>39</v>
      </c>
      <c r="F70" s="35"/>
      <c r="G70" s="20">
        <f>SUM(G65:G69)</f>
        <v>13.69416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6" t="s">
        <v>53</v>
      </c>
      <c r="C72" s="36"/>
      <c r="D72" s="36"/>
      <c r="E72" s="36"/>
      <c r="F72" s="36"/>
      <c r="G72" s="36"/>
      <c r="H72" s="19">
        <f>ROUNDUP(G79,0)</f>
        <v>46</v>
      </c>
      <c r="I72" s="7" t="s">
        <v>40</v>
      </c>
    </row>
    <row r="73" spans="1:9" ht="57" customHeight="1" outlineLevel="1" thickTop="1" x14ac:dyDescent="0.25">
      <c r="B73" s="37" t="s">
        <v>32</v>
      </c>
      <c r="C73" s="37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17238</v>
      </c>
      <c r="G74" s="11">
        <f>D74/1000*E74*F74</f>
        <v>4.8266400000000003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14852</v>
      </c>
      <c r="G75" s="11">
        <f t="shared" ref="G75:G76" si="8">D75/1000*E75*F75</f>
        <v>9.5052800000000008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2244</v>
      </c>
      <c r="G76" s="11">
        <f t="shared" si="8"/>
        <v>20.6448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507</v>
      </c>
      <c r="G78" s="11">
        <f t="shared" ref="G78" si="9">D78/1000*E78*F78</f>
        <v>10.14</v>
      </c>
    </row>
    <row r="79" spans="1:9" ht="30" customHeight="1" outlineLevel="1" thickTop="1" thickBot="1" x14ac:dyDescent="0.3">
      <c r="E79" s="34" t="s">
        <v>39</v>
      </c>
      <c r="F79" s="35"/>
      <c r="G79" s="20">
        <f>SUM(G74:G78)</f>
        <v>45.116720000000001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6" t="s">
        <v>54</v>
      </c>
      <c r="C81" s="36"/>
      <c r="D81" s="36"/>
      <c r="E81" s="36"/>
      <c r="F81" s="36"/>
      <c r="G81" s="36"/>
      <c r="H81" s="19">
        <f>ROUNDUP(G86,0)</f>
        <v>3</v>
      </c>
      <c r="I81" s="7" t="s">
        <v>40</v>
      </c>
    </row>
    <row r="82" spans="1:9" ht="57" customHeight="1" outlineLevel="1" thickTop="1" x14ac:dyDescent="0.25">
      <c r="B82" s="37" t="s">
        <v>32</v>
      </c>
      <c r="C82" s="37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17238</v>
      </c>
      <c r="G83" s="11">
        <f>D83/1000*E83*F83</f>
        <v>0.51713999999999993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2386</v>
      </c>
      <c r="G84" s="11">
        <f t="shared" ref="G84:G85" si="10">D84/1000*E84*F84</f>
        <v>0.95440000000000003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2264</v>
      </c>
      <c r="G85" s="11">
        <f t="shared" si="10"/>
        <v>0.90560000000000007</v>
      </c>
    </row>
    <row r="86" spans="1:9" ht="30" customHeight="1" outlineLevel="1" thickTop="1" thickBot="1" x14ac:dyDescent="0.3">
      <c r="E86" s="34" t="s">
        <v>39</v>
      </c>
      <c r="F86" s="35"/>
      <c r="G86" s="20">
        <f>SUM(G83:G85)</f>
        <v>2.3771400000000003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6" t="s">
        <v>55</v>
      </c>
      <c r="C88" s="36"/>
      <c r="D88" s="36"/>
      <c r="E88" s="36"/>
      <c r="F88" s="36"/>
      <c r="G88" s="36"/>
      <c r="H88" s="19">
        <f>ROUNDUP(G93,0)</f>
        <v>4</v>
      </c>
      <c r="I88" s="7" t="s">
        <v>40</v>
      </c>
    </row>
    <row r="89" spans="1:9" ht="57" customHeight="1" outlineLevel="1" thickTop="1" x14ac:dyDescent="0.25">
      <c r="B89" s="37" t="s">
        <v>32</v>
      </c>
      <c r="C89" s="37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17238</v>
      </c>
      <c r="G90" s="11">
        <f>D90/1000*E90*F90</f>
        <v>0.58609200000000006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2386</v>
      </c>
      <c r="G91" s="11">
        <f t="shared" ref="G91:G92" si="11">D91/1000*E91*F91</f>
        <v>1.0498400000000001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122</v>
      </c>
      <c r="G92" s="11">
        <f t="shared" si="11"/>
        <v>1.952</v>
      </c>
    </row>
    <row r="93" spans="1:9" ht="30" customHeight="1" outlineLevel="1" thickTop="1" thickBot="1" x14ac:dyDescent="0.3">
      <c r="E93" s="34" t="s">
        <v>39</v>
      </c>
      <c r="F93" s="35"/>
      <c r="G93" s="20">
        <f>SUM(G90:G92)</f>
        <v>3.5879320000000003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6" t="s">
        <v>56</v>
      </c>
      <c r="C95" s="36"/>
      <c r="D95" s="36"/>
      <c r="E95" s="36"/>
      <c r="F95" s="36"/>
      <c r="G95" s="36"/>
      <c r="H95" s="19">
        <f>ROUNDUP(G103,0)</f>
        <v>15</v>
      </c>
      <c r="I95" s="7" t="s">
        <v>40</v>
      </c>
    </row>
    <row r="96" spans="1:9" ht="57" customHeight="1" outlineLevel="1" thickTop="1" x14ac:dyDescent="0.25">
      <c r="B96" s="37" t="s">
        <v>32</v>
      </c>
      <c r="C96" s="37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17238</v>
      </c>
      <c r="G97" s="11">
        <f>D97/1000*E97*F97</f>
        <v>2.1547499999999999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14852</v>
      </c>
      <c r="G98" s="11">
        <f t="shared" ref="G98:G100" si="12">D98/1000*E98*F98</f>
        <v>2.2277999999999998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2244</v>
      </c>
      <c r="G99" s="11">
        <f t="shared" si="12"/>
        <v>4.4880000000000004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65</v>
      </c>
      <c r="G100" s="11">
        <f t="shared" si="12"/>
        <v>3.7375000000000003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23</v>
      </c>
      <c r="G102" s="11">
        <f t="shared" ref="G102" si="13">D102/1000*E102*F102</f>
        <v>1.61</v>
      </c>
    </row>
    <row r="103" spans="1:9" ht="30" customHeight="1" outlineLevel="1" thickTop="1" thickBot="1" x14ac:dyDescent="0.3">
      <c r="E103" s="34" t="s">
        <v>39</v>
      </c>
      <c r="F103" s="35"/>
      <c r="G103" s="20">
        <f>SUM(G97:G102)</f>
        <v>14.218050000000002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6" t="s">
        <v>58</v>
      </c>
      <c r="C105" s="36"/>
      <c r="D105" s="36"/>
      <c r="E105" s="36"/>
      <c r="F105" s="36"/>
      <c r="G105" s="36"/>
      <c r="H105" s="19">
        <f>ROUNDUP(G113,0)</f>
        <v>13</v>
      </c>
      <c r="I105" s="7" t="s">
        <v>40</v>
      </c>
    </row>
    <row r="106" spans="1:9" ht="57" customHeight="1" outlineLevel="1" thickTop="1" x14ac:dyDescent="0.25">
      <c r="B106" s="37" t="s">
        <v>32</v>
      </c>
      <c r="C106" s="37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17238</v>
      </c>
      <c r="G107" s="11">
        <f>D107/1000*E107*F107</f>
        <v>2.1547499999999999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14852</v>
      </c>
      <c r="G108" s="11">
        <f t="shared" ref="G108:G110" si="14">D108/1000*E108*F108</f>
        <v>2.2277999999999998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2244</v>
      </c>
      <c r="G109" s="11">
        <f t="shared" si="14"/>
        <v>4.6562999999999999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49</v>
      </c>
      <c r="G110" s="11">
        <f t="shared" si="14"/>
        <v>1.7885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20</v>
      </c>
      <c r="G112" s="11">
        <f t="shared" ref="G112" si="15">D112/1000*E112*F112</f>
        <v>1.46</v>
      </c>
    </row>
    <row r="113" spans="1:9" ht="30" customHeight="1" outlineLevel="1" thickTop="1" thickBot="1" x14ac:dyDescent="0.3">
      <c r="E113" s="34" t="s">
        <v>39</v>
      </c>
      <c r="F113" s="35"/>
      <c r="G113" s="20">
        <f>SUM(G107:G112)</f>
        <v>12.28735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6" t="s">
        <v>59</v>
      </c>
      <c r="C115" s="36"/>
      <c r="D115" s="36"/>
      <c r="E115" s="36"/>
      <c r="F115" s="36"/>
      <c r="G115" s="36"/>
      <c r="H115" s="19">
        <f>ROUNDUP(G123,0)</f>
        <v>76</v>
      </c>
      <c r="I115" s="7" t="s">
        <v>40</v>
      </c>
    </row>
    <row r="116" spans="1:9" ht="57" customHeight="1" outlineLevel="1" thickTop="1" x14ac:dyDescent="0.25">
      <c r="B116" s="37" t="s">
        <v>32</v>
      </c>
      <c r="C116" s="37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17238</v>
      </c>
      <c r="G117" s="11">
        <f>D117/1000*E117*F117</f>
        <v>1.2928499999999998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14852</v>
      </c>
      <c r="G118" s="11">
        <f t="shared" ref="G118:G120" si="16">D118/1000*E118*F118</f>
        <v>1.29955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2244</v>
      </c>
      <c r="G119" s="11">
        <f t="shared" si="16"/>
        <v>2.6367000000000003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1985</v>
      </c>
      <c r="G120" s="11">
        <f t="shared" si="16"/>
        <v>41.188749999999999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704</v>
      </c>
      <c r="G122" s="11">
        <f t="shared" ref="G122" si="17">D122/1000*E122*F122</f>
        <v>29.568000000000001</v>
      </c>
    </row>
    <row r="123" spans="1:9" ht="30" customHeight="1" outlineLevel="1" thickTop="1" thickBot="1" x14ac:dyDescent="0.3">
      <c r="E123" s="34" t="s">
        <v>39</v>
      </c>
      <c r="F123" s="35"/>
      <c r="G123" s="20">
        <f>SUM(G117:G122)</f>
        <v>75.985849999999999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6" t="s">
        <v>60</v>
      </c>
      <c r="C125" s="36"/>
      <c r="D125" s="36"/>
      <c r="E125" s="36"/>
      <c r="F125" s="36"/>
      <c r="G125" s="36"/>
      <c r="H125" s="19">
        <f>ROUNDUP(G133,0)</f>
        <v>6</v>
      </c>
      <c r="I125" s="7" t="s">
        <v>40</v>
      </c>
    </row>
    <row r="126" spans="1:9" ht="57" customHeight="1" outlineLevel="1" thickTop="1" x14ac:dyDescent="0.25">
      <c r="B126" s="37" t="s">
        <v>32</v>
      </c>
      <c r="C126" s="37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17238</v>
      </c>
      <c r="G127" s="11">
        <f>D127/1000*E127*F127</f>
        <v>1.2928499999999998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14852</v>
      </c>
      <c r="G128" s="11">
        <f t="shared" ref="G128:G130" si="18">D128/1000*E128*F128</f>
        <v>1.1138999999999999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2244</v>
      </c>
      <c r="G129" s="11">
        <f t="shared" si="18"/>
        <v>2.5244999999999997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42</v>
      </c>
      <c r="G130" s="11">
        <f t="shared" si="18"/>
        <v>0.21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42</v>
      </c>
      <c r="G132" s="11">
        <f t="shared" ref="G132" si="19">D132/1000*E132*F132</f>
        <v>0.21</v>
      </c>
    </row>
    <row r="133" spans="1:9" ht="30" customHeight="1" outlineLevel="1" thickTop="1" thickBot="1" x14ac:dyDescent="0.3">
      <c r="E133" s="34" t="s">
        <v>39</v>
      </c>
      <c r="F133" s="35"/>
      <c r="G133" s="20">
        <f>SUM(G127:G132)</f>
        <v>5.3512499999999994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6" t="s">
        <v>61</v>
      </c>
      <c r="C135" s="36"/>
      <c r="D135" s="36"/>
      <c r="E135" s="36"/>
      <c r="F135" s="36"/>
      <c r="G135" s="36"/>
      <c r="H135" s="19">
        <f>ROUNDUP(G143,0)</f>
        <v>3</v>
      </c>
      <c r="I135" s="7" t="s">
        <v>40</v>
      </c>
    </row>
    <row r="136" spans="1:9" ht="57" customHeight="1" outlineLevel="1" thickTop="1" x14ac:dyDescent="0.25">
      <c r="B136" s="37" t="s">
        <v>32</v>
      </c>
      <c r="C136" s="37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17238</v>
      </c>
      <c r="G137" s="11">
        <f>D137/1000*E137*F137</f>
        <v>0.215475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14852</v>
      </c>
      <c r="G138" s="11">
        <f t="shared" ref="G138:G140" si="20">D138/1000*E138*F138</f>
        <v>0.22277999999999998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2244</v>
      </c>
      <c r="G139" s="11">
        <f t="shared" si="20"/>
        <v>0.44880000000000003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103</v>
      </c>
      <c r="G140" s="11">
        <f t="shared" si="20"/>
        <v>0.90125000000000011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43</v>
      </c>
      <c r="G142" s="11">
        <f t="shared" ref="G142" si="21">D142/1000*E142*F142</f>
        <v>0.73100000000000009</v>
      </c>
    </row>
    <row r="143" spans="1:9" ht="30" customHeight="1" outlineLevel="1" thickTop="1" thickBot="1" x14ac:dyDescent="0.3">
      <c r="E143" s="34" t="s">
        <v>39</v>
      </c>
      <c r="F143" s="35"/>
      <c r="G143" s="20">
        <f>SUM(G137:G142)</f>
        <v>2.5193050000000001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6" t="s">
        <v>62</v>
      </c>
      <c r="C145" s="36"/>
      <c r="D145" s="36"/>
      <c r="E145" s="36"/>
      <c r="F145" s="36"/>
      <c r="G145" s="36"/>
      <c r="H145" s="19">
        <f>ROUNDUP(G152,0)</f>
        <v>25</v>
      </c>
      <c r="I145" s="7" t="s">
        <v>40</v>
      </c>
    </row>
    <row r="146" spans="1:9" ht="57" customHeight="1" outlineLevel="1" thickTop="1" x14ac:dyDescent="0.25">
      <c r="B146" s="37" t="s">
        <v>32</v>
      </c>
      <c r="C146" s="37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17238</v>
      </c>
      <c r="G147" s="11">
        <f>D147/1000*E147*F147</f>
        <v>5.1713999999999993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14852</v>
      </c>
      <c r="G148" s="11">
        <f t="shared" ref="G148:G149" si="22">D148/1000*E148*F148</f>
        <v>5.3467199999999995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4001</v>
      </c>
      <c r="G149" s="11">
        <f t="shared" si="22"/>
        <v>12.8032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209</v>
      </c>
      <c r="G151" s="11">
        <f t="shared" ref="G151" si="23">D151/1000*E151*F151</f>
        <v>1.6719999999999999</v>
      </c>
    </row>
    <row r="152" spans="1:9" ht="30" customHeight="1" outlineLevel="1" thickTop="1" thickBot="1" x14ac:dyDescent="0.3">
      <c r="E152" s="34" t="s">
        <v>39</v>
      </c>
      <c r="F152" s="35"/>
      <c r="G152" s="20">
        <f>SUM(G147:G151)</f>
        <v>24.993320000000001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6" t="s">
        <v>63</v>
      </c>
      <c r="C154" s="36"/>
      <c r="D154" s="36"/>
      <c r="E154" s="36"/>
      <c r="F154" s="36"/>
      <c r="G154" s="36"/>
      <c r="H154" s="19">
        <f>ROUNDUP(G161,0)</f>
        <v>2</v>
      </c>
      <c r="I154" s="7" t="s">
        <v>40</v>
      </c>
    </row>
    <row r="155" spans="1:9" ht="57" customHeight="1" outlineLevel="1" thickTop="1" x14ac:dyDescent="0.25">
      <c r="B155" s="37" t="s">
        <v>32</v>
      </c>
      <c r="C155" s="37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17238</v>
      </c>
      <c r="G156" s="11">
        <f>D156/1000*E156*F156</f>
        <v>0.13790400000000003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2386</v>
      </c>
      <c r="G157" s="11">
        <f t="shared" ref="G157:G158" si="24">D157/1000*E157*F157</f>
        <v>0.17895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122</v>
      </c>
      <c r="G158" s="11">
        <f t="shared" si="24"/>
        <v>0.61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122</v>
      </c>
      <c r="G160" s="11">
        <f t="shared" ref="G160" si="25">D160/1000*E160*F160</f>
        <v>0.122</v>
      </c>
    </row>
    <row r="161" spans="1:9" ht="30" customHeight="1" outlineLevel="1" thickTop="1" thickBot="1" x14ac:dyDescent="0.3">
      <c r="E161" s="34" t="s">
        <v>39</v>
      </c>
      <c r="F161" s="35"/>
      <c r="G161" s="20">
        <f>SUM(G156:G160)</f>
        <v>1.048854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6" t="s">
        <v>64</v>
      </c>
      <c r="C163" s="36"/>
      <c r="D163" s="36"/>
      <c r="E163" s="36"/>
      <c r="F163" s="36"/>
      <c r="G163" s="36"/>
      <c r="H163" s="19">
        <f>ROUNDUP(G170,0)</f>
        <v>7</v>
      </c>
      <c r="I163" s="7" t="s">
        <v>40</v>
      </c>
    </row>
    <row r="164" spans="1:9" ht="57" customHeight="1" outlineLevel="1" thickTop="1" x14ac:dyDescent="0.25">
      <c r="B164" s="37" t="s">
        <v>32</v>
      </c>
      <c r="C164" s="37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17238</v>
      </c>
      <c r="G165" s="11">
        <f>D165/1000*E165*F165</f>
        <v>0.34476000000000001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14852</v>
      </c>
      <c r="G166" s="11">
        <f t="shared" ref="G166:G167" si="26">D166/1000*E166*F166</f>
        <v>0.44556000000000001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253</v>
      </c>
      <c r="G167" s="11">
        <f t="shared" si="26"/>
        <v>1.8342500000000002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251</v>
      </c>
      <c r="G169" s="11">
        <f t="shared" ref="G169" si="27">D169/1000*E169*F169</f>
        <v>4.016</v>
      </c>
    </row>
    <row r="170" spans="1:9" ht="30" customHeight="1" outlineLevel="1" thickTop="1" thickBot="1" x14ac:dyDescent="0.3">
      <c r="E170" s="34" t="s">
        <v>39</v>
      </c>
      <c r="F170" s="35"/>
      <c r="G170" s="20">
        <f>SUM(G165:G169)</f>
        <v>6.6405700000000003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6" t="s">
        <v>65</v>
      </c>
      <c r="C172" s="36"/>
      <c r="D172" s="36"/>
      <c r="E172" s="36"/>
      <c r="F172" s="36"/>
      <c r="G172" s="36"/>
      <c r="H172" s="19">
        <f>ROUNDUP(G179,0)</f>
        <v>3</v>
      </c>
      <c r="I172" s="7" t="s">
        <v>40</v>
      </c>
    </row>
    <row r="173" spans="1:9" ht="57" customHeight="1" outlineLevel="1" thickTop="1" x14ac:dyDescent="0.25">
      <c r="B173" s="37" t="s">
        <v>32</v>
      </c>
      <c r="C173" s="37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17238</v>
      </c>
      <c r="G174" s="11">
        <f>D174/1000*E174*F174</f>
        <v>0.17238000000000001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5554</v>
      </c>
      <c r="G175" s="11">
        <f t="shared" ref="G175:G176" si="28">D175/1000*E175*F175</f>
        <v>0.49985999999999997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360</v>
      </c>
      <c r="G176" s="11">
        <f t="shared" si="28"/>
        <v>0.9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246</v>
      </c>
      <c r="G178" s="11">
        <f t="shared" ref="G178" si="29">D178/1000*E178*F178</f>
        <v>1.23</v>
      </c>
    </row>
    <row r="179" spans="1:9" ht="30" customHeight="1" outlineLevel="1" thickTop="1" thickBot="1" x14ac:dyDescent="0.3">
      <c r="E179" s="34" t="s">
        <v>39</v>
      </c>
      <c r="F179" s="35"/>
      <c r="G179" s="20">
        <f>SUM(G174:G178)</f>
        <v>2.8022399999999998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6" t="s">
        <v>66</v>
      </c>
      <c r="C181" s="36"/>
      <c r="D181" s="36"/>
      <c r="E181" s="36"/>
      <c r="F181" s="36"/>
      <c r="G181" s="36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7" t="s">
        <v>32</v>
      </c>
      <c r="C182" s="37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17238</v>
      </c>
      <c r="G183" s="11">
        <f>D183/1000*E183*F183</f>
        <v>0.43095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14852</v>
      </c>
      <c r="G184" s="11">
        <f t="shared" ref="G184" si="30">D184/1000*E184*F184</f>
        <v>0.44555999999999996</v>
      </c>
    </row>
    <row r="185" spans="1:9" ht="30" customHeight="1" outlineLevel="1" thickTop="1" thickBot="1" x14ac:dyDescent="0.3">
      <c r="E185" s="34" t="s">
        <v>39</v>
      </c>
      <c r="F185" s="35"/>
      <c r="G185" s="20">
        <f>SUM(G183:G184)</f>
        <v>0.8765099999999999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6" t="s">
        <v>67</v>
      </c>
      <c r="C187" s="36"/>
      <c r="D187" s="36"/>
      <c r="E187" s="36"/>
      <c r="F187" s="36"/>
      <c r="G187" s="36"/>
      <c r="H187" s="19">
        <f>ROUNDUP(G192,0)</f>
        <v>2</v>
      </c>
      <c r="I187" s="7" t="s">
        <v>40</v>
      </c>
    </row>
    <row r="188" spans="1:9" ht="57" customHeight="1" outlineLevel="1" thickTop="1" x14ac:dyDescent="0.25">
      <c r="B188" s="37" t="s">
        <v>32</v>
      </c>
      <c r="C188" s="37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17238</v>
      </c>
      <c r="G189" s="11">
        <f>D189/1000*E189*F189</f>
        <v>0.51714000000000004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14852</v>
      </c>
      <c r="G190" s="11">
        <f t="shared" ref="G190:G191" si="31">D190/1000*E190*F190</f>
        <v>0.51981999999999995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2386</v>
      </c>
      <c r="G191" s="11">
        <f t="shared" si="31"/>
        <v>0.29228500000000002</v>
      </c>
    </row>
    <row r="192" spans="1:9" ht="30" customHeight="1" outlineLevel="1" thickTop="1" thickBot="1" x14ac:dyDescent="0.3">
      <c r="E192" s="34" t="s">
        <v>39</v>
      </c>
      <c r="F192" s="35"/>
      <c r="G192" s="20">
        <f>SUM(G189:G191)</f>
        <v>1.3292450000000002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6" t="s">
        <v>68</v>
      </c>
      <c r="C194" s="36"/>
      <c r="D194" s="36"/>
      <c r="E194" s="36"/>
      <c r="F194" s="36"/>
      <c r="G194" s="36"/>
      <c r="H194" s="19">
        <f>ROUNDUP(G198,0)</f>
        <v>2</v>
      </c>
      <c r="I194" s="7" t="s">
        <v>40</v>
      </c>
    </row>
    <row r="195" spans="1:9" ht="57" customHeight="1" outlineLevel="1" thickTop="1" x14ac:dyDescent="0.25">
      <c r="B195" s="37" t="s">
        <v>32</v>
      </c>
      <c r="C195" s="37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17238</v>
      </c>
      <c r="G196" s="11">
        <f>D196/1000*E196*F196</f>
        <v>0.8619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2386</v>
      </c>
      <c r="G197" s="11">
        <f t="shared" ref="G197" si="32">D197/1000*E197*F197</f>
        <v>0.23860000000000001</v>
      </c>
    </row>
    <row r="198" spans="1:9" ht="30" customHeight="1" outlineLevel="1" thickTop="1" thickBot="1" x14ac:dyDescent="0.3">
      <c r="E198" s="34" t="s">
        <v>39</v>
      </c>
      <c r="F198" s="35"/>
      <c r="G198" s="20">
        <f>SUM(G196:G197)</f>
        <v>1.1005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6" t="s">
        <v>69</v>
      </c>
      <c r="C200" s="36"/>
      <c r="D200" s="36"/>
      <c r="E200" s="36"/>
      <c r="F200" s="36"/>
      <c r="G200" s="36"/>
      <c r="H200" s="19">
        <f>ROUNDUP(G204,0)</f>
        <v>2</v>
      </c>
      <c r="I200" s="7" t="s">
        <v>40</v>
      </c>
    </row>
    <row r="201" spans="1:9" ht="57" customHeight="1" outlineLevel="1" thickTop="1" x14ac:dyDescent="0.25">
      <c r="B201" s="37" t="s">
        <v>32</v>
      </c>
      <c r="C201" s="37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17238</v>
      </c>
      <c r="G202" s="11">
        <f>D202/1000*E202*F202</f>
        <v>0.8619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14852</v>
      </c>
      <c r="G203" s="11">
        <f t="shared" ref="G203" si="33">D203/1000*E203*F203</f>
        <v>0.74260000000000004</v>
      </c>
    </row>
    <row r="204" spans="1:9" ht="30" customHeight="1" outlineLevel="1" thickTop="1" thickBot="1" x14ac:dyDescent="0.3">
      <c r="E204" s="34" t="s">
        <v>39</v>
      </c>
      <c r="F204" s="35"/>
      <c r="G204" s="20">
        <f>SUM(G202:G203)</f>
        <v>1.6045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E152:F152"/>
    <mergeCell ref="B154:G154"/>
    <mergeCell ref="B155:C155"/>
    <mergeCell ref="B159:B160"/>
    <mergeCell ref="C159:F159"/>
    <mergeCell ref="E143:F143"/>
    <mergeCell ref="B145:G145"/>
    <mergeCell ref="B146:C146"/>
    <mergeCell ref="B150:B151"/>
    <mergeCell ref="C150:F150"/>
    <mergeCell ref="E133:F133"/>
    <mergeCell ref="B135:G135"/>
    <mergeCell ref="B136:C136"/>
    <mergeCell ref="B141:B142"/>
    <mergeCell ref="C141:F141"/>
    <mergeCell ref="E123:F123"/>
    <mergeCell ref="B125:G125"/>
    <mergeCell ref="B126:C126"/>
    <mergeCell ref="B131:B132"/>
    <mergeCell ref="C131:F131"/>
    <mergeCell ref="E113:F113"/>
    <mergeCell ref="B115:G115"/>
    <mergeCell ref="B116:C116"/>
    <mergeCell ref="B121:B122"/>
    <mergeCell ref="C121:F121"/>
    <mergeCell ref="E103:F103"/>
    <mergeCell ref="B105:G105"/>
    <mergeCell ref="B106:C106"/>
    <mergeCell ref="B111:B112"/>
    <mergeCell ref="C111:F111"/>
    <mergeCell ref="E93:F93"/>
    <mergeCell ref="B95:G95"/>
    <mergeCell ref="B96:C96"/>
    <mergeCell ref="B101:B102"/>
    <mergeCell ref="C101:F101"/>
    <mergeCell ref="B81:G81"/>
    <mergeCell ref="B82:C82"/>
    <mergeCell ref="E86:F86"/>
    <mergeCell ref="B88:G88"/>
    <mergeCell ref="B89:C89"/>
    <mergeCell ref="B72:G72"/>
    <mergeCell ref="B73:C73"/>
    <mergeCell ref="B77:B78"/>
    <mergeCell ref="C77:F77"/>
    <mergeCell ref="E79:F79"/>
    <mergeCell ref="B58:C58"/>
    <mergeCell ref="E61:F61"/>
    <mergeCell ref="B63:G63"/>
    <mergeCell ref="B64:C64"/>
    <mergeCell ref="E70:F70"/>
    <mergeCell ref="B68:B69"/>
    <mergeCell ref="C68:F68"/>
    <mergeCell ref="E46:F46"/>
    <mergeCell ref="B48:G48"/>
    <mergeCell ref="B49:C49"/>
    <mergeCell ref="E55:F55"/>
    <mergeCell ref="B57:G57"/>
    <mergeCell ref="B30:G30"/>
    <mergeCell ref="B31:C31"/>
    <mergeCell ref="E37:F37"/>
    <mergeCell ref="B39:G39"/>
    <mergeCell ref="B40:C40"/>
    <mergeCell ref="B4:G4"/>
    <mergeCell ref="E10:F10"/>
    <mergeCell ref="A2:I2"/>
    <mergeCell ref="B12:G12"/>
    <mergeCell ref="B13:C13"/>
    <mergeCell ref="E18:F18"/>
    <mergeCell ref="B20:G20"/>
    <mergeCell ref="B21:C21"/>
    <mergeCell ref="E28:F28"/>
    <mergeCell ref="B5:C5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Parvoleta G. Aleksandrova</cp:lastModifiedBy>
  <cp:lastPrinted>2023-01-19T12:50:46Z</cp:lastPrinted>
  <dcterms:created xsi:type="dcterms:W3CDTF">2021-02-23T08:19:08Z</dcterms:created>
  <dcterms:modified xsi:type="dcterms:W3CDTF">2023-01-26T09:09:07Z</dcterms:modified>
</cp:coreProperties>
</file>